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MEN" sheetId="1" r:id="rId1"/>
    <sheet name="SEN A SEN B" sheetId="2" r:id="rId2"/>
    <sheet name="SEN C Versehrte Herren" sheetId="3" r:id="rId3"/>
  </sheets>
  <definedNames>
    <definedName name="_xlnm.Print_Area" localSheetId="0">'DAMEN'!$A$6</definedName>
  </definedNames>
  <calcPr fullCalcOnLoad="1"/>
</workbook>
</file>

<file path=xl/sharedStrings.xml><?xml version="1.0" encoding="utf-8"?>
<sst xmlns="http://schemas.openxmlformats.org/spreadsheetml/2006/main" count="345" uniqueCount="110">
  <si>
    <t>Name</t>
  </si>
  <si>
    <t>Vorname</t>
  </si>
  <si>
    <t>EDV - Nr.</t>
  </si>
  <si>
    <t>Verein</t>
  </si>
  <si>
    <t>1.Serie</t>
  </si>
  <si>
    <t>Pl</t>
  </si>
  <si>
    <t>2.Serie</t>
  </si>
  <si>
    <t>Su 1+2</t>
  </si>
  <si>
    <t>3.Serie</t>
  </si>
  <si>
    <t>Gesamt</t>
  </si>
  <si>
    <t>Schn.</t>
  </si>
  <si>
    <t>Seniorinnen  A</t>
  </si>
  <si>
    <t>Reichert</t>
  </si>
  <si>
    <t>Sylvia</t>
  </si>
  <si>
    <t>BV Kiel</t>
  </si>
  <si>
    <t>1.</t>
  </si>
  <si>
    <t>Sell</t>
  </si>
  <si>
    <t>Gabriela</t>
  </si>
  <si>
    <t>2.</t>
  </si>
  <si>
    <t>3.</t>
  </si>
  <si>
    <t>BV Gettorf</t>
  </si>
  <si>
    <t>4.</t>
  </si>
  <si>
    <t>BV Husum</t>
  </si>
  <si>
    <t>5.</t>
  </si>
  <si>
    <t>6.</t>
  </si>
  <si>
    <t>Seniorinnen  B</t>
  </si>
  <si>
    <t>Behrendt</t>
  </si>
  <si>
    <t>Traute</t>
  </si>
  <si>
    <t>BV Harksheide</t>
  </si>
  <si>
    <t>Bärenwald</t>
  </si>
  <si>
    <t>Gerda</t>
  </si>
  <si>
    <t>BSV Cosmos</t>
  </si>
  <si>
    <t>Schneider</t>
  </si>
  <si>
    <t>Hanna</t>
  </si>
  <si>
    <t>TuS Lübeck</t>
  </si>
  <si>
    <t>Seniorinnen  C</t>
  </si>
  <si>
    <t>Winter</t>
  </si>
  <si>
    <t>Karin</t>
  </si>
  <si>
    <t>Versehrte Damen</t>
  </si>
  <si>
    <t>Andrea</t>
  </si>
  <si>
    <t>Senioren A</t>
  </si>
  <si>
    <t>Schmitz</t>
  </si>
  <si>
    <t>Karl-Friedrich</t>
  </si>
  <si>
    <t>Michael</t>
  </si>
  <si>
    <t>Peter</t>
  </si>
  <si>
    <t>Jürgen</t>
  </si>
  <si>
    <t>Jeglin</t>
  </si>
  <si>
    <t>Falk-Ulrich</t>
  </si>
  <si>
    <t>Günter</t>
  </si>
  <si>
    <t>Winkler</t>
  </si>
  <si>
    <t>Meier</t>
  </si>
  <si>
    <t>Manfred</t>
  </si>
  <si>
    <t>Petersen</t>
  </si>
  <si>
    <t>Horst</t>
  </si>
  <si>
    <t>Senioren B</t>
  </si>
  <si>
    <t>Diezmann</t>
  </si>
  <si>
    <t>Ulrich</t>
  </si>
  <si>
    <t>Richter</t>
  </si>
  <si>
    <t>Reiner</t>
  </si>
  <si>
    <t>Dose</t>
  </si>
  <si>
    <t>Uwe</t>
  </si>
  <si>
    <t>Senioren C</t>
  </si>
  <si>
    <t>Köll</t>
  </si>
  <si>
    <t>Bernd</t>
  </si>
  <si>
    <t>Thiel</t>
  </si>
  <si>
    <t>Versehrte I</t>
  </si>
  <si>
    <t>Fritsch</t>
  </si>
  <si>
    <t>Versehrte II</t>
  </si>
  <si>
    <t>Winfried</t>
  </si>
  <si>
    <t>2 .</t>
  </si>
  <si>
    <t>1 .</t>
  </si>
  <si>
    <t>3 .</t>
  </si>
  <si>
    <t>4 .</t>
  </si>
  <si>
    <t>5 .</t>
  </si>
  <si>
    <t>6 .</t>
  </si>
  <si>
    <t>Michael Winkler</t>
  </si>
  <si>
    <t>EDV-Nr.</t>
  </si>
  <si>
    <t>Reis</t>
  </si>
  <si>
    <t>Rosemarie</t>
  </si>
  <si>
    <t>Hilbert</t>
  </si>
  <si>
    <t>Doris</t>
  </si>
  <si>
    <t>TUS Lübeck</t>
  </si>
  <si>
    <t>Chylo</t>
  </si>
  <si>
    <t>Miroslav</t>
  </si>
  <si>
    <t>BV Dolphins</t>
  </si>
  <si>
    <t>VLK Lübeck</t>
  </si>
  <si>
    <t>Seniorenwart SHBV e.V</t>
  </si>
  <si>
    <t xml:space="preserve"> Landesmeisterschaften Einzel - 2010</t>
  </si>
  <si>
    <t>Stürmer</t>
  </si>
  <si>
    <t>Rolf</t>
  </si>
  <si>
    <t>BSV Comos RD</t>
  </si>
  <si>
    <t xml:space="preserve">Asmus </t>
  </si>
  <si>
    <t>Pfeifer</t>
  </si>
  <si>
    <t>BSV Cosmos RD</t>
  </si>
  <si>
    <t>Hübner</t>
  </si>
  <si>
    <t>Christina</t>
  </si>
  <si>
    <t>Heinz</t>
  </si>
  <si>
    <t>Wallner</t>
  </si>
  <si>
    <t>Heidemarie</t>
  </si>
  <si>
    <t>BV Neumünster</t>
  </si>
  <si>
    <t>Kurt-Jürgen</t>
  </si>
  <si>
    <t>Pommer</t>
  </si>
  <si>
    <t>Volkmann</t>
  </si>
  <si>
    <t>SC Bordesholm</t>
  </si>
  <si>
    <t>Anwald</t>
  </si>
  <si>
    <t>Dietrich</t>
  </si>
  <si>
    <t>Meissner</t>
  </si>
  <si>
    <t>Q</t>
  </si>
  <si>
    <t>Q=qualifiziert zur DM in Hamburg vom 06.06. - 11.06.2010</t>
  </si>
  <si>
    <t>Herzlichen Glückwunsch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</si>
</sst>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0"/>
    </font>
    <font>
      <sz val="8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11</xdr:col>
      <xdr:colOff>266700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543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11</xdr:col>
      <xdr:colOff>247650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543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11</xdr:col>
      <xdr:colOff>247650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543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5"/>
  <sheetViews>
    <sheetView tabSelected="1" workbookViewId="0" topLeftCell="A1">
      <selection activeCell="O19" sqref="O19"/>
    </sheetView>
  </sheetViews>
  <sheetFormatPr defaultColWidth="11.421875" defaultRowHeight="12.75"/>
  <cols>
    <col min="1" max="2" width="11.421875" style="4" customWidth="1"/>
    <col min="3" max="3" width="8.57421875" style="4" bestFit="1" customWidth="1"/>
    <col min="4" max="4" width="13.00390625" style="4" bestFit="1" customWidth="1"/>
    <col min="5" max="5" width="1.7109375" style="4" customWidth="1"/>
    <col min="6" max="6" width="9.28125" style="34" customWidth="1"/>
    <col min="7" max="7" width="5.7109375" style="4" customWidth="1"/>
    <col min="8" max="9" width="9.28125" style="34" customWidth="1"/>
    <col min="10" max="10" width="5.7109375" style="4" customWidth="1"/>
    <col min="11" max="11" width="9.28125" style="4" customWidth="1"/>
    <col min="12" max="12" width="9.28125" style="34" customWidth="1"/>
    <col min="13" max="13" width="5.7109375" style="4" customWidth="1"/>
    <col min="14" max="14" width="9.28125" style="34" customWidth="1"/>
    <col min="15" max="15" width="2.7109375" style="4" customWidth="1"/>
    <col min="16" max="16384" width="11.421875" style="4" customWidth="1"/>
  </cols>
  <sheetData>
    <row r="6" spans="1:15" ht="18">
      <c r="A6" s="43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"/>
    </row>
    <row r="7" spans="3:15" ht="9.75" customHeight="1">
      <c r="C7" s="3"/>
      <c r="D7" s="5"/>
      <c r="E7" s="3"/>
      <c r="F7" s="5"/>
      <c r="G7" s="5"/>
      <c r="H7" s="5"/>
      <c r="I7" s="5"/>
      <c r="J7" s="5"/>
      <c r="K7" s="3"/>
      <c r="L7" s="5"/>
      <c r="M7" s="5"/>
      <c r="N7" s="6"/>
      <c r="O7" s="3"/>
    </row>
    <row r="8" spans="1:15" ht="16.5" customHeight="1" thickBot="1">
      <c r="A8" s="44" t="s">
        <v>11</v>
      </c>
      <c r="B8" s="44"/>
      <c r="C8" s="7"/>
      <c r="D8" s="8"/>
      <c r="E8" s="7"/>
      <c r="F8" s="8"/>
      <c r="G8" s="8"/>
      <c r="H8" s="8"/>
      <c r="I8" s="8"/>
      <c r="J8" s="8"/>
      <c r="K8" s="8"/>
      <c r="L8" s="8"/>
      <c r="M8" s="8"/>
      <c r="N8" s="9"/>
      <c r="O8" s="7"/>
    </row>
    <row r="9" spans="1:15" ht="16.5" thickBot="1" thickTop="1">
      <c r="A9" s="10" t="s">
        <v>0</v>
      </c>
      <c r="B9" s="11" t="s">
        <v>1</v>
      </c>
      <c r="C9" s="11" t="s">
        <v>2</v>
      </c>
      <c r="D9" s="12" t="s">
        <v>3</v>
      </c>
      <c r="E9" s="13"/>
      <c r="F9" s="12" t="s">
        <v>4</v>
      </c>
      <c r="G9" s="12" t="s">
        <v>5</v>
      </c>
      <c r="H9" s="12" t="s">
        <v>6</v>
      </c>
      <c r="I9" s="12" t="s">
        <v>7</v>
      </c>
      <c r="J9" s="12" t="s">
        <v>5</v>
      </c>
      <c r="K9" s="12" t="s">
        <v>8</v>
      </c>
      <c r="L9" s="12" t="s">
        <v>9</v>
      </c>
      <c r="M9" s="12" t="s">
        <v>5</v>
      </c>
      <c r="N9" s="14" t="s">
        <v>10</v>
      </c>
      <c r="O9" s="3"/>
    </row>
    <row r="10" spans="1:15" ht="15.75" thickTop="1">
      <c r="A10" s="15" t="s">
        <v>16</v>
      </c>
      <c r="B10" s="16" t="s">
        <v>17</v>
      </c>
      <c r="C10" s="17">
        <v>9116</v>
      </c>
      <c r="D10" s="17" t="s">
        <v>14</v>
      </c>
      <c r="E10" s="18"/>
      <c r="F10" s="19">
        <v>1252</v>
      </c>
      <c r="G10" s="17" t="s">
        <v>70</v>
      </c>
      <c r="H10" s="20">
        <v>1114</v>
      </c>
      <c r="I10" s="19">
        <f>F10+H10</f>
        <v>2366</v>
      </c>
      <c r="J10" s="17" t="s">
        <v>70</v>
      </c>
      <c r="K10" s="19">
        <v>1175</v>
      </c>
      <c r="L10" s="19">
        <f>F10+H10+K10</f>
        <v>3541</v>
      </c>
      <c r="M10" s="17" t="s">
        <v>15</v>
      </c>
      <c r="N10" s="21">
        <f>(F10+H10+K10)/(COUNT(F10,H10,K10)*6)</f>
        <v>196.72222222222223</v>
      </c>
      <c r="O10" s="1" t="s">
        <v>107</v>
      </c>
    </row>
    <row r="11" spans="1:15" ht="15">
      <c r="A11" s="15" t="s">
        <v>79</v>
      </c>
      <c r="B11" s="16" t="s">
        <v>80</v>
      </c>
      <c r="C11" s="22">
        <v>9111</v>
      </c>
      <c r="D11" s="22" t="s">
        <v>93</v>
      </c>
      <c r="E11" s="23"/>
      <c r="F11" s="24">
        <v>1219</v>
      </c>
      <c r="G11" s="17" t="s">
        <v>69</v>
      </c>
      <c r="H11" s="20">
        <v>1027</v>
      </c>
      <c r="I11" s="19">
        <f>F11+H11</f>
        <v>2246</v>
      </c>
      <c r="J11" s="17" t="s">
        <v>69</v>
      </c>
      <c r="K11" s="24">
        <v>1132</v>
      </c>
      <c r="L11" s="19">
        <f>F11+H11+K11</f>
        <v>3378</v>
      </c>
      <c r="M11" s="22" t="s">
        <v>18</v>
      </c>
      <c r="N11" s="21">
        <f>(F11+H11+K11)/(COUNT(F11,H11,K11)*6)</f>
        <v>187.66666666666666</v>
      </c>
      <c r="O11" s="1" t="s">
        <v>107</v>
      </c>
    </row>
    <row r="12" spans="1:15" ht="15">
      <c r="A12" s="15" t="s">
        <v>12</v>
      </c>
      <c r="B12" s="16" t="s">
        <v>13</v>
      </c>
      <c r="C12" s="22">
        <v>9115</v>
      </c>
      <c r="D12" s="22" t="s">
        <v>14</v>
      </c>
      <c r="E12" s="23"/>
      <c r="F12" s="22">
        <v>1153</v>
      </c>
      <c r="G12" s="17" t="s">
        <v>71</v>
      </c>
      <c r="H12" s="20">
        <v>1034</v>
      </c>
      <c r="I12" s="19">
        <f>F12+H12</f>
        <v>2187</v>
      </c>
      <c r="J12" s="17" t="s">
        <v>71</v>
      </c>
      <c r="K12" s="24">
        <v>1085</v>
      </c>
      <c r="L12" s="19">
        <f>F12+H12+K12</f>
        <v>3272</v>
      </c>
      <c r="M12" s="22" t="s">
        <v>19</v>
      </c>
      <c r="N12" s="21">
        <f>(F12+H12+K12)/(COUNT(F12,H12,K12)*6)</f>
        <v>181.77777777777777</v>
      </c>
      <c r="O12" s="1"/>
    </row>
    <row r="13" spans="1:15" ht="15">
      <c r="A13" s="15" t="s">
        <v>77</v>
      </c>
      <c r="B13" s="16" t="s">
        <v>78</v>
      </c>
      <c r="C13" s="22">
        <v>9053</v>
      </c>
      <c r="D13" s="22" t="s">
        <v>14</v>
      </c>
      <c r="E13" s="23"/>
      <c r="F13" s="22">
        <v>1127</v>
      </c>
      <c r="G13" s="17" t="s">
        <v>72</v>
      </c>
      <c r="H13" s="20">
        <v>1031</v>
      </c>
      <c r="I13" s="19">
        <f>F13+H13</f>
        <v>2158</v>
      </c>
      <c r="J13" s="17" t="s">
        <v>72</v>
      </c>
      <c r="K13" s="24">
        <v>994</v>
      </c>
      <c r="L13" s="19">
        <f>F13+H13+K13</f>
        <v>3152</v>
      </c>
      <c r="M13" s="17" t="s">
        <v>21</v>
      </c>
      <c r="N13" s="21">
        <f>(F13+H13+K13)/(COUNT(F13,H13,K13)*6)</f>
        <v>175.11111111111111</v>
      </c>
      <c r="O13" s="1"/>
    </row>
    <row r="14" spans="1:15" ht="15">
      <c r="A14" s="15" t="s">
        <v>94</v>
      </c>
      <c r="B14" s="16" t="s">
        <v>95</v>
      </c>
      <c r="C14" s="22">
        <v>9416</v>
      </c>
      <c r="D14" s="22" t="s">
        <v>85</v>
      </c>
      <c r="E14" s="23"/>
      <c r="F14" s="22">
        <v>944</v>
      </c>
      <c r="G14" s="17" t="s">
        <v>73</v>
      </c>
      <c r="H14" s="20">
        <v>983</v>
      </c>
      <c r="I14" s="19">
        <f>F14+H14</f>
        <v>1927</v>
      </c>
      <c r="J14" s="17" t="s">
        <v>73</v>
      </c>
      <c r="K14" s="24">
        <v>1038</v>
      </c>
      <c r="L14" s="19">
        <f>F14+H14+K14</f>
        <v>2965</v>
      </c>
      <c r="M14" s="22" t="s">
        <v>23</v>
      </c>
      <c r="N14" s="21">
        <f>(F14+H14+K14)/(COUNT(F14,H14,K14)*6)</f>
        <v>164.72222222222223</v>
      </c>
      <c r="O14" s="1"/>
    </row>
    <row r="15" spans="1:15" ht="12" customHeight="1">
      <c r="A15" s="25"/>
      <c r="B15" s="26"/>
      <c r="C15" s="27"/>
      <c r="D15" s="27"/>
      <c r="E15" s="3"/>
      <c r="F15" s="27"/>
      <c r="G15" s="27"/>
      <c r="H15" s="28"/>
      <c r="I15" s="28"/>
      <c r="J15" s="27"/>
      <c r="K15" s="28"/>
      <c r="L15" s="28"/>
      <c r="M15" s="27"/>
      <c r="N15" s="29"/>
      <c r="O15" s="1"/>
    </row>
    <row r="16" spans="1:15" ht="15.75" thickBot="1">
      <c r="A16" s="44" t="s">
        <v>25</v>
      </c>
      <c r="B16" s="44"/>
      <c r="C16" s="3"/>
      <c r="D16" s="5"/>
      <c r="E16" s="3"/>
      <c r="F16" s="5"/>
      <c r="G16" s="5"/>
      <c r="H16" s="5"/>
      <c r="I16" s="5"/>
      <c r="J16" s="5"/>
      <c r="K16" s="3"/>
      <c r="L16" s="5"/>
      <c r="M16" s="5"/>
      <c r="N16" s="6"/>
      <c r="O16" s="3"/>
    </row>
    <row r="17" spans="1:15" ht="16.5" thickBot="1" thickTop="1">
      <c r="A17" s="10" t="s">
        <v>0</v>
      </c>
      <c r="B17" s="11" t="s">
        <v>1</v>
      </c>
      <c r="C17" s="11" t="s">
        <v>2</v>
      </c>
      <c r="D17" s="12" t="s">
        <v>3</v>
      </c>
      <c r="E17" s="13"/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5</v>
      </c>
      <c r="K17" s="12" t="s">
        <v>8</v>
      </c>
      <c r="L17" s="12" t="s">
        <v>9</v>
      </c>
      <c r="M17" s="12" t="s">
        <v>5</v>
      </c>
      <c r="N17" s="14" t="s">
        <v>10</v>
      </c>
      <c r="O17" s="3"/>
    </row>
    <row r="18" spans="1:15" ht="15.75" thickTop="1">
      <c r="A18" s="15" t="s">
        <v>26</v>
      </c>
      <c r="B18" s="16" t="s">
        <v>27</v>
      </c>
      <c r="C18" s="17">
        <v>5774</v>
      </c>
      <c r="D18" s="17" t="s">
        <v>28</v>
      </c>
      <c r="E18" s="18"/>
      <c r="F18" s="19">
        <v>1133</v>
      </c>
      <c r="G18" s="17" t="s">
        <v>70</v>
      </c>
      <c r="H18" s="20">
        <v>1066</v>
      </c>
      <c r="I18" s="19">
        <f>F18+H18</f>
        <v>2199</v>
      </c>
      <c r="J18" s="17" t="s">
        <v>70</v>
      </c>
      <c r="K18" s="19">
        <v>1116</v>
      </c>
      <c r="L18" s="19">
        <f>F18+H18+K18</f>
        <v>3315</v>
      </c>
      <c r="M18" s="17" t="s">
        <v>15</v>
      </c>
      <c r="N18" s="21">
        <f>(F18+H18+K18)/(COUNT(F18,H18,K18)*6)</f>
        <v>184.16666666666666</v>
      </c>
      <c r="O18" s="1" t="s">
        <v>107</v>
      </c>
    </row>
    <row r="19" spans="1:15" ht="15">
      <c r="A19" s="15" t="s">
        <v>97</v>
      </c>
      <c r="B19" s="16" t="s">
        <v>98</v>
      </c>
      <c r="C19" s="22">
        <v>9408</v>
      </c>
      <c r="D19" s="22" t="s">
        <v>99</v>
      </c>
      <c r="E19" s="23"/>
      <c r="F19" s="24">
        <v>1059</v>
      </c>
      <c r="G19" s="17" t="s">
        <v>69</v>
      </c>
      <c r="H19" s="20">
        <v>1128</v>
      </c>
      <c r="I19" s="19">
        <f>F19+H19</f>
        <v>2187</v>
      </c>
      <c r="J19" s="17" t="s">
        <v>69</v>
      </c>
      <c r="K19" s="24">
        <v>1073</v>
      </c>
      <c r="L19" s="19">
        <f>F19+H19+K19</f>
        <v>3260</v>
      </c>
      <c r="M19" s="22" t="s">
        <v>18</v>
      </c>
      <c r="N19" s="21">
        <f>(F19+H19+K19)/(COUNT(F19,H19,K19)*6)</f>
        <v>181.11111111111111</v>
      </c>
      <c r="O19" s="1" t="s">
        <v>107</v>
      </c>
    </row>
    <row r="20" spans="1:15" ht="15">
      <c r="A20" s="15" t="s">
        <v>29</v>
      </c>
      <c r="B20" s="16" t="s">
        <v>30</v>
      </c>
      <c r="C20" s="22">
        <v>9037</v>
      </c>
      <c r="D20" s="22" t="s">
        <v>93</v>
      </c>
      <c r="E20" s="23"/>
      <c r="F20" s="22">
        <v>859</v>
      </c>
      <c r="G20" s="17" t="s">
        <v>72</v>
      </c>
      <c r="H20" s="20">
        <v>1058</v>
      </c>
      <c r="I20" s="19">
        <f>F20+H20</f>
        <v>1917</v>
      </c>
      <c r="J20" s="17" t="s">
        <v>71</v>
      </c>
      <c r="K20" s="24">
        <v>1013</v>
      </c>
      <c r="L20" s="19">
        <f>F20+H20+K20</f>
        <v>2930</v>
      </c>
      <c r="M20" s="22" t="s">
        <v>19</v>
      </c>
      <c r="N20" s="21">
        <f>(F20+H20+K20)/(COUNT(F20,H20,K20)*6)</f>
        <v>162.77777777777777</v>
      </c>
      <c r="O20" s="1"/>
    </row>
    <row r="21" spans="1:15" ht="15">
      <c r="A21" s="15" t="s">
        <v>32</v>
      </c>
      <c r="B21" s="16" t="s">
        <v>33</v>
      </c>
      <c r="C21" s="22">
        <v>9335</v>
      </c>
      <c r="D21" s="22" t="s">
        <v>34</v>
      </c>
      <c r="E21" s="23"/>
      <c r="F21" s="22">
        <v>890</v>
      </c>
      <c r="G21" s="17" t="s">
        <v>71</v>
      </c>
      <c r="H21" s="20">
        <v>888</v>
      </c>
      <c r="I21" s="19">
        <f>F21+H21</f>
        <v>1778</v>
      </c>
      <c r="J21" s="17" t="s">
        <v>72</v>
      </c>
      <c r="K21" s="24"/>
      <c r="L21" s="19">
        <f>F21+H21+K21</f>
        <v>1778</v>
      </c>
      <c r="M21" s="22" t="s">
        <v>21</v>
      </c>
      <c r="N21" s="21">
        <f>(F21+H21+K21)/(COUNT(F21,H21,K21)*6)</f>
        <v>148.16666666666666</v>
      </c>
      <c r="O21" s="1"/>
    </row>
    <row r="22" spans="1:15" ht="12" customHeight="1">
      <c r="A22" s="25"/>
      <c r="B22" s="26"/>
      <c r="C22" s="27"/>
      <c r="D22" s="27"/>
      <c r="E22" s="3"/>
      <c r="F22" s="27"/>
      <c r="G22" s="27"/>
      <c r="H22" s="28"/>
      <c r="I22" s="28"/>
      <c r="J22" s="27"/>
      <c r="K22" s="28"/>
      <c r="L22" s="28"/>
      <c r="M22" s="27"/>
      <c r="N22" s="29"/>
      <c r="O22" s="1"/>
    </row>
    <row r="23" spans="1:15" ht="15.75" thickBot="1">
      <c r="A23" s="44" t="s">
        <v>35</v>
      </c>
      <c r="B23" s="44"/>
      <c r="C23" s="3"/>
      <c r="D23" s="5"/>
      <c r="E23" s="3"/>
      <c r="F23" s="5"/>
      <c r="G23" s="5"/>
      <c r="H23" s="5"/>
      <c r="I23" s="5"/>
      <c r="J23" s="5"/>
      <c r="K23" s="3"/>
      <c r="L23" s="5"/>
      <c r="M23" s="5"/>
      <c r="N23" s="6"/>
      <c r="O23" s="3"/>
    </row>
    <row r="24" spans="1:15" ht="16.5" thickBot="1" thickTop="1">
      <c r="A24" s="10" t="s">
        <v>0</v>
      </c>
      <c r="B24" s="11" t="s">
        <v>1</v>
      </c>
      <c r="C24" s="11" t="s">
        <v>2</v>
      </c>
      <c r="D24" s="12" t="s">
        <v>3</v>
      </c>
      <c r="E24" s="13"/>
      <c r="F24" s="12" t="s">
        <v>4</v>
      </c>
      <c r="G24" s="12" t="s">
        <v>5</v>
      </c>
      <c r="H24" s="12" t="s">
        <v>6</v>
      </c>
      <c r="I24" s="12" t="s">
        <v>7</v>
      </c>
      <c r="J24" s="12" t="s">
        <v>5</v>
      </c>
      <c r="K24" s="12" t="s">
        <v>8</v>
      </c>
      <c r="L24" s="12" t="s">
        <v>9</v>
      </c>
      <c r="M24" s="12" t="s">
        <v>5</v>
      </c>
      <c r="N24" s="14" t="s">
        <v>10</v>
      </c>
      <c r="O24" s="3"/>
    </row>
    <row r="25" spans="1:15" ht="15.75" thickTop="1">
      <c r="A25" s="30" t="s">
        <v>36</v>
      </c>
      <c r="B25" s="31" t="s">
        <v>37</v>
      </c>
      <c r="C25" s="32">
        <v>9208</v>
      </c>
      <c r="D25" s="32" t="s">
        <v>20</v>
      </c>
      <c r="E25" s="33"/>
      <c r="F25" s="32">
        <v>913</v>
      </c>
      <c r="G25" s="32" t="s">
        <v>70</v>
      </c>
      <c r="H25" s="20">
        <v>270</v>
      </c>
      <c r="I25" s="20">
        <f>F25+H25</f>
        <v>1183</v>
      </c>
      <c r="J25" s="32" t="s">
        <v>70</v>
      </c>
      <c r="K25" s="20"/>
      <c r="L25" s="20">
        <f>F25+H25+K25</f>
        <v>1183</v>
      </c>
      <c r="M25" s="32" t="s">
        <v>15</v>
      </c>
      <c r="N25" s="21">
        <f>L25/8</f>
        <v>147.875</v>
      </c>
      <c r="O25" s="1" t="s">
        <v>107</v>
      </c>
    </row>
    <row r="26" spans="1:15" ht="12" customHeight="1">
      <c r="A26" s="25"/>
      <c r="B26" s="26"/>
      <c r="C26" s="27"/>
      <c r="D26" s="27"/>
      <c r="E26" s="3"/>
      <c r="F26" s="27"/>
      <c r="G26" s="27"/>
      <c r="H26" s="28"/>
      <c r="I26" s="28"/>
      <c r="J26" s="27"/>
      <c r="K26" s="28"/>
      <c r="L26" s="28"/>
      <c r="M26" s="27"/>
      <c r="N26" s="29"/>
      <c r="O26" s="1"/>
    </row>
    <row r="27" spans="1:15" ht="15.75" thickBot="1">
      <c r="A27" s="44" t="s">
        <v>38</v>
      </c>
      <c r="B27" s="44"/>
      <c r="C27" s="3"/>
      <c r="D27" s="5"/>
      <c r="E27" s="3"/>
      <c r="F27" s="5"/>
      <c r="G27" s="5"/>
      <c r="H27" s="5"/>
      <c r="I27" s="5"/>
      <c r="J27" s="5"/>
      <c r="K27" s="3"/>
      <c r="L27" s="5"/>
      <c r="M27" s="5"/>
      <c r="N27" s="6"/>
      <c r="O27" s="3"/>
    </row>
    <row r="28" spans="1:15" ht="16.5" thickBot="1" thickTop="1">
      <c r="A28" s="10" t="s">
        <v>0</v>
      </c>
      <c r="B28" s="11" t="s">
        <v>1</v>
      </c>
      <c r="C28" s="11" t="s">
        <v>2</v>
      </c>
      <c r="D28" s="12" t="s">
        <v>3</v>
      </c>
      <c r="E28" s="13"/>
      <c r="F28" s="12" t="s">
        <v>4</v>
      </c>
      <c r="G28" s="12" t="s">
        <v>5</v>
      </c>
      <c r="H28" s="12" t="s">
        <v>6</v>
      </c>
      <c r="I28" s="12" t="s">
        <v>7</v>
      </c>
      <c r="J28" s="12" t="s">
        <v>5</v>
      </c>
      <c r="K28" s="12" t="s">
        <v>8</v>
      </c>
      <c r="L28" s="12" t="s">
        <v>9</v>
      </c>
      <c r="M28" s="12" t="s">
        <v>5</v>
      </c>
      <c r="N28" s="14" t="s">
        <v>10</v>
      </c>
      <c r="O28" s="3"/>
    </row>
    <row r="29" spans="1:15" ht="15.75" thickTop="1">
      <c r="A29" s="15" t="s">
        <v>106</v>
      </c>
      <c r="B29" s="16" t="s">
        <v>39</v>
      </c>
      <c r="C29" s="17">
        <v>9113</v>
      </c>
      <c r="D29" s="17" t="s">
        <v>14</v>
      </c>
      <c r="E29" s="18"/>
      <c r="F29" s="19">
        <v>1083</v>
      </c>
      <c r="G29" s="17" t="s">
        <v>69</v>
      </c>
      <c r="H29" s="19">
        <v>1124</v>
      </c>
      <c r="I29" s="19">
        <f>F29+H29</f>
        <v>2207</v>
      </c>
      <c r="J29" s="17" t="s">
        <v>69</v>
      </c>
      <c r="K29" s="19">
        <v>1067</v>
      </c>
      <c r="L29" s="19">
        <f>F29+H29+K29</f>
        <v>3274</v>
      </c>
      <c r="M29" s="17" t="s">
        <v>15</v>
      </c>
      <c r="N29" s="21">
        <f>(F29+H29+K29)/(COUNT(F29,H29,K29)*6)</f>
        <v>181.88888888888889</v>
      </c>
      <c r="O29" s="1" t="s">
        <v>107</v>
      </c>
    </row>
    <row r="30" spans="1:15" ht="6.75" customHeight="1">
      <c r="A30" s="7"/>
      <c r="B30" s="7"/>
      <c r="C30" s="7"/>
      <c r="D30" s="8"/>
      <c r="E30" s="7"/>
      <c r="F30" s="8"/>
      <c r="G30" s="8"/>
      <c r="H30" s="8"/>
      <c r="I30" s="28"/>
      <c r="J30" s="8"/>
      <c r="K30" s="7"/>
      <c r="L30" s="8"/>
      <c r="M30" s="8"/>
      <c r="N30" s="9"/>
      <c r="O30" s="7"/>
    </row>
    <row r="31" spans="1:15" ht="15">
      <c r="A31" s="48">
        <v>40279</v>
      </c>
      <c r="B31" s="48"/>
      <c r="C31" s="3"/>
      <c r="D31" s="5"/>
      <c r="E31" s="3"/>
      <c r="F31" s="3"/>
      <c r="G31" s="5"/>
      <c r="H31" s="3"/>
      <c r="I31" s="3"/>
      <c r="J31" s="5"/>
      <c r="K31" s="3"/>
      <c r="L31" s="45" t="s">
        <v>86</v>
      </c>
      <c r="M31" s="45"/>
      <c r="N31" s="45"/>
      <c r="O31" s="45"/>
    </row>
    <row r="32" spans="1:15" ht="15">
      <c r="A32" s="1"/>
      <c r="B32" s="3"/>
      <c r="C32" s="3"/>
      <c r="D32" s="5"/>
      <c r="E32" s="3"/>
      <c r="F32" s="1"/>
      <c r="G32" s="5"/>
      <c r="H32" s="3"/>
      <c r="I32" s="3"/>
      <c r="J32" s="5"/>
      <c r="K32" s="3"/>
      <c r="L32" s="49" t="s">
        <v>75</v>
      </c>
      <c r="M32" s="49"/>
      <c r="N32" s="49"/>
      <c r="O32" s="49"/>
    </row>
    <row r="33" spans="1:15" ht="15">
      <c r="A33" s="45" t="s">
        <v>108</v>
      </c>
      <c r="B33" s="45"/>
      <c r="C33" s="45"/>
      <c r="D33" s="45"/>
      <c r="E33" s="45"/>
      <c r="F33" s="45"/>
      <c r="G33" s="45"/>
      <c r="H33" s="45"/>
      <c r="I33" s="45"/>
      <c r="J33" s="45"/>
      <c r="K33" s="3"/>
      <c r="L33" s="47"/>
      <c r="M33" s="47"/>
      <c r="N33" s="47"/>
      <c r="O33" s="47"/>
    </row>
    <row r="34" spans="1:15" ht="15">
      <c r="A34" s="45" t="s">
        <v>109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8"/>
      <c r="M34" s="7"/>
      <c r="N34" s="9"/>
      <c r="O34" s="7"/>
    </row>
    <row r="35" spans="1:4" ht="15">
      <c r="A35" s="45"/>
      <c r="B35" s="45"/>
      <c r="C35" s="45"/>
      <c r="D35" s="45"/>
    </row>
  </sheetData>
  <mergeCells count="12">
    <mergeCell ref="A34:K34"/>
    <mergeCell ref="L33:O33"/>
    <mergeCell ref="A35:D35"/>
    <mergeCell ref="A27:B27"/>
    <mergeCell ref="A31:B31"/>
    <mergeCell ref="L31:O31"/>
    <mergeCell ref="L32:O32"/>
    <mergeCell ref="A33:J33"/>
    <mergeCell ref="A6:N6"/>
    <mergeCell ref="A8:B8"/>
    <mergeCell ref="A16:B16"/>
    <mergeCell ref="A23:B2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0"/>
  <sheetViews>
    <sheetView workbookViewId="0" topLeftCell="A1">
      <selection activeCell="A30" sqref="A30:D30"/>
    </sheetView>
  </sheetViews>
  <sheetFormatPr defaultColWidth="11.421875" defaultRowHeight="12.75"/>
  <cols>
    <col min="1" max="1" width="10.57421875" style="4" bestFit="1" customWidth="1"/>
    <col min="2" max="2" width="12.28125" style="4" bestFit="1" customWidth="1"/>
    <col min="3" max="3" width="6.7109375" style="4" customWidth="1"/>
    <col min="4" max="4" width="13.421875" style="4" bestFit="1" customWidth="1"/>
    <col min="5" max="5" width="1.7109375" style="4" customWidth="1"/>
    <col min="6" max="6" width="9.28125" style="4" customWidth="1"/>
    <col min="7" max="7" width="6.140625" style="4" customWidth="1"/>
    <col min="8" max="9" width="9.28125" style="4" customWidth="1"/>
    <col min="10" max="10" width="6.140625" style="4" customWidth="1"/>
    <col min="11" max="12" width="9.28125" style="4" customWidth="1"/>
    <col min="13" max="13" width="6.140625" style="4" customWidth="1"/>
    <col min="14" max="14" width="9.28125" style="4" customWidth="1"/>
    <col min="15" max="15" width="2.7109375" style="4" customWidth="1"/>
    <col min="16" max="16384" width="11.421875" style="4" customWidth="1"/>
  </cols>
  <sheetData>
    <row r="6" spans="1:15" ht="18">
      <c r="A6" s="43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"/>
    </row>
    <row r="7" spans="1:15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5.75" thickBot="1">
      <c r="A8" s="44" t="s">
        <v>40</v>
      </c>
      <c r="B8" s="44"/>
      <c r="C8" s="3"/>
      <c r="D8" s="5"/>
      <c r="E8" s="3"/>
      <c r="F8" s="3"/>
      <c r="G8" s="5"/>
      <c r="H8" s="3"/>
      <c r="I8" s="3"/>
      <c r="J8" s="5"/>
      <c r="K8" s="3"/>
      <c r="L8" s="3"/>
      <c r="M8" s="5"/>
      <c r="N8" s="35"/>
      <c r="O8" s="3"/>
    </row>
    <row r="9" spans="1:15" ht="16.5" thickBot="1" thickTop="1">
      <c r="A9" s="10" t="s">
        <v>0</v>
      </c>
      <c r="B9" s="11" t="s">
        <v>1</v>
      </c>
      <c r="C9" s="11" t="s">
        <v>76</v>
      </c>
      <c r="D9" s="12" t="s">
        <v>3</v>
      </c>
      <c r="E9" s="13"/>
      <c r="F9" s="12" t="s">
        <v>4</v>
      </c>
      <c r="G9" s="12" t="s">
        <v>5</v>
      </c>
      <c r="H9" s="12" t="s">
        <v>6</v>
      </c>
      <c r="I9" s="11" t="s">
        <v>7</v>
      </c>
      <c r="J9" s="12" t="s">
        <v>5</v>
      </c>
      <c r="K9" s="12" t="s">
        <v>8</v>
      </c>
      <c r="L9" s="12" t="s">
        <v>9</v>
      </c>
      <c r="M9" s="12" t="s">
        <v>5</v>
      </c>
      <c r="N9" s="14" t="s">
        <v>10</v>
      </c>
      <c r="O9" s="3"/>
    </row>
    <row r="10" spans="1:15" ht="15.75" thickTop="1">
      <c r="A10" s="39" t="s">
        <v>41</v>
      </c>
      <c r="B10" s="40" t="s">
        <v>42</v>
      </c>
      <c r="C10" s="41">
        <v>9341</v>
      </c>
      <c r="D10" s="41" t="s">
        <v>84</v>
      </c>
      <c r="E10" s="18"/>
      <c r="F10" s="19">
        <v>1340</v>
      </c>
      <c r="G10" s="17" t="s">
        <v>70</v>
      </c>
      <c r="H10" s="19">
        <v>1234</v>
      </c>
      <c r="I10" s="19">
        <f aca="true" t="shared" si="0" ref="I10:I15">F10+H10</f>
        <v>2574</v>
      </c>
      <c r="J10" s="17" t="s">
        <v>70</v>
      </c>
      <c r="K10" s="19">
        <v>1186</v>
      </c>
      <c r="L10" s="19">
        <f aca="true" t="shared" si="1" ref="L10:L15">F10+H10+K10</f>
        <v>3760</v>
      </c>
      <c r="M10" s="17" t="s">
        <v>15</v>
      </c>
      <c r="N10" s="21">
        <f aca="true" t="shared" si="2" ref="N10:N15">(F10+H10+K10)/(COUNT(F10,H10,K10)*6)</f>
        <v>208.88888888888889</v>
      </c>
      <c r="O10" s="1" t="s">
        <v>107</v>
      </c>
    </row>
    <row r="11" spans="1:15" ht="15">
      <c r="A11" s="39" t="s">
        <v>88</v>
      </c>
      <c r="B11" s="40" t="s">
        <v>89</v>
      </c>
      <c r="C11" s="42">
        <v>5757</v>
      </c>
      <c r="D11" s="42" t="s">
        <v>28</v>
      </c>
      <c r="E11" s="23"/>
      <c r="F11" s="24">
        <v>1294</v>
      </c>
      <c r="G11" s="17" t="s">
        <v>69</v>
      </c>
      <c r="H11" s="24">
        <v>1110</v>
      </c>
      <c r="I11" s="19">
        <f t="shared" si="0"/>
        <v>2404</v>
      </c>
      <c r="J11" s="17" t="s">
        <v>69</v>
      </c>
      <c r="K11" s="24">
        <v>1262</v>
      </c>
      <c r="L11" s="19">
        <f t="shared" si="1"/>
        <v>3666</v>
      </c>
      <c r="M11" s="17" t="s">
        <v>18</v>
      </c>
      <c r="N11" s="21">
        <f t="shared" si="2"/>
        <v>203.66666666666666</v>
      </c>
      <c r="O11" s="1"/>
    </row>
    <row r="12" spans="1:15" ht="15">
      <c r="A12" s="39" t="s">
        <v>91</v>
      </c>
      <c r="B12" s="40" t="s">
        <v>48</v>
      </c>
      <c r="C12" s="42">
        <v>9011</v>
      </c>
      <c r="D12" s="42" t="s">
        <v>90</v>
      </c>
      <c r="E12" s="23"/>
      <c r="F12" s="24">
        <v>1109</v>
      </c>
      <c r="G12" s="17" t="s">
        <v>73</v>
      </c>
      <c r="H12" s="24">
        <v>1114</v>
      </c>
      <c r="I12" s="19">
        <f t="shared" si="0"/>
        <v>2223</v>
      </c>
      <c r="J12" s="17" t="s">
        <v>73</v>
      </c>
      <c r="K12" s="24">
        <v>1203</v>
      </c>
      <c r="L12" s="19">
        <f t="shared" si="1"/>
        <v>3426</v>
      </c>
      <c r="M12" s="17" t="s">
        <v>19</v>
      </c>
      <c r="N12" s="21">
        <f t="shared" si="2"/>
        <v>190.33333333333334</v>
      </c>
      <c r="O12" s="3"/>
    </row>
    <row r="13" spans="1:15" ht="15">
      <c r="A13" s="39" t="s">
        <v>46</v>
      </c>
      <c r="B13" s="40" t="s">
        <v>47</v>
      </c>
      <c r="C13" s="42">
        <v>9035</v>
      </c>
      <c r="D13" s="42" t="s">
        <v>90</v>
      </c>
      <c r="E13" s="23"/>
      <c r="F13" s="24">
        <v>1132</v>
      </c>
      <c r="G13" s="17" t="s">
        <v>72</v>
      </c>
      <c r="H13" s="24">
        <v>1106</v>
      </c>
      <c r="I13" s="19">
        <f t="shared" si="0"/>
        <v>2238</v>
      </c>
      <c r="J13" s="17" t="s">
        <v>72</v>
      </c>
      <c r="K13" s="24">
        <v>1049</v>
      </c>
      <c r="L13" s="19">
        <f t="shared" si="1"/>
        <v>3287</v>
      </c>
      <c r="M13" s="17" t="s">
        <v>21</v>
      </c>
      <c r="N13" s="21">
        <f t="shared" si="2"/>
        <v>182.61111111111111</v>
      </c>
      <c r="O13" s="3"/>
    </row>
    <row r="14" spans="1:15" ht="15">
      <c r="A14" s="39" t="s">
        <v>44</v>
      </c>
      <c r="B14" s="40" t="s">
        <v>45</v>
      </c>
      <c r="C14" s="42">
        <v>9413</v>
      </c>
      <c r="D14" s="42" t="s">
        <v>14</v>
      </c>
      <c r="E14" s="23"/>
      <c r="F14" s="24">
        <v>1277</v>
      </c>
      <c r="G14" s="17" t="s">
        <v>71</v>
      </c>
      <c r="H14" s="24">
        <v>1048</v>
      </c>
      <c r="I14" s="19">
        <f t="shared" si="0"/>
        <v>2325</v>
      </c>
      <c r="J14" s="17" t="s">
        <v>71</v>
      </c>
      <c r="K14" s="24"/>
      <c r="L14" s="19">
        <f t="shared" si="1"/>
        <v>2325</v>
      </c>
      <c r="M14" s="17" t="s">
        <v>23</v>
      </c>
      <c r="N14" s="21">
        <f t="shared" si="2"/>
        <v>193.75</v>
      </c>
      <c r="O14" s="3"/>
    </row>
    <row r="15" spans="1:15" ht="15">
      <c r="A15" s="39" t="s">
        <v>92</v>
      </c>
      <c r="B15" s="40" t="s">
        <v>44</v>
      </c>
      <c r="C15" s="42">
        <v>9196</v>
      </c>
      <c r="D15" s="42" t="s">
        <v>20</v>
      </c>
      <c r="E15" s="23"/>
      <c r="F15" s="24">
        <v>1048</v>
      </c>
      <c r="G15" s="17" t="s">
        <v>74</v>
      </c>
      <c r="H15" s="24">
        <v>950</v>
      </c>
      <c r="I15" s="19">
        <f t="shared" si="0"/>
        <v>1998</v>
      </c>
      <c r="J15" s="17" t="s">
        <v>74</v>
      </c>
      <c r="K15" s="24"/>
      <c r="L15" s="19">
        <f t="shared" si="1"/>
        <v>1998</v>
      </c>
      <c r="M15" s="17" t="s">
        <v>24</v>
      </c>
      <c r="N15" s="21">
        <f t="shared" si="2"/>
        <v>166.5</v>
      </c>
      <c r="O15" s="3"/>
    </row>
    <row r="16" spans="1:15" ht="18">
      <c r="A16" s="25"/>
      <c r="B16" s="26"/>
      <c r="C16" s="27"/>
      <c r="D16" s="27"/>
      <c r="E16" s="2"/>
      <c r="F16" s="28"/>
      <c r="G16" s="27"/>
      <c r="H16" s="28"/>
      <c r="I16" s="28"/>
      <c r="J16" s="27"/>
      <c r="K16" s="28"/>
      <c r="L16" s="28"/>
      <c r="M16" s="27"/>
      <c r="N16" s="29"/>
      <c r="O16" s="3"/>
    </row>
    <row r="17" spans="1:15" ht="15.75" thickBot="1">
      <c r="A17" s="44" t="s">
        <v>54</v>
      </c>
      <c r="B17" s="44"/>
      <c r="C17" s="3"/>
      <c r="D17" s="5"/>
      <c r="E17" s="3"/>
      <c r="F17" s="3"/>
      <c r="G17" s="5"/>
      <c r="H17" s="3"/>
      <c r="I17" s="3"/>
      <c r="J17" s="5"/>
      <c r="K17" s="3"/>
      <c r="L17" s="3"/>
      <c r="M17" s="5"/>
      <c r="N17" s="35"/>
      <c r="O17" s="3"/>
    </row>
    <row r="18" spans="1:15" ht="16.5" thickBot="1" thickTop="1">
      <c r="A18" s="10" t="s">
        <v>0</v>
      </c>
      <c r="B18" s="11" t="s">
        <v>1</v>
      </c>
      <c r="C18" s="11" t="s">
        <v>2</v>
      </c>
      <c r="D18" s="12" t="s">
        <v>3</v>
      </c>
      <c r="E18" s="13"/>
      <c r="F18" s="12" t="s">
        <v>4</v>
      </c>
      <c r="G18" s="12" t="s">
        <v>5</v>
      </c>
      <c r="H18" s="12" t="s">
        <v>6</v>
      </c>
      <c r="I18" s="11" t="s">
        <v>7</v>
      </c>
      <c r="J18" s="12" t="s">
        <v>5</v>
      </c>
      <c r="K18" s="12" t="s">
        <v>8</v>
      </c>
      <c r="L18" s="12" t="s">
        <v>9</v>
      </c>
      <c r="M18" s="12" t="s">
        <v>5</v>
      </c>
      <c r="N18" s="14" t="s">
        <v>10</v>
      </c>
      <c r="O18" s="3"/>
    </row>
    <row r="19" spans="1:15" ht="15.75" thickTop="1">
      <c r="A19" s="15" t="s">
        <v>12</v>
      </c>
      <c r="B19" s="16" t="s">
        <v>96</v>
      </c>
      <c r="C19" s="17">
        <v>9078</v>
      </c>
      <c r="D19" s="17" t="s">
        <v>14</v>
      </c>
      <c r="E19" s="18"/>
      <c r="F19" s="19">
        <v>1157</v>
      </c>
      <c r="G19" s="17" t="s">
        <v>19</v>
      </c>
      <c r="H19" s="19">
        <v>1216</v>
      </c>
      <c r="I19" s="19">
        <f aca="true" t="shared" si="3" ref="I19:I24">F19+H19</f>
        <v>2373</v>
      </c>
      <c r="J19" s="17" t="s">
        <v>70</v>
      </c>
      <c r="K19" s="19">
        <v>1316</v>
      </c>
      <c r="L19" s="19">
        <f aca="true" t="shared" si="4" ref="L19:L24">F19+H19+K19</f>
        <v>3689</v>
      </c>
      <c r="M19" s="17" t="s">
        <v>15</v>
      </c>
      <c r="N19" s="21">
        <f aca="true" t="shared" si="5" ref="N19:N24">(F19+H19+K19)/(COUNT(F19,H19,K19)*6)</f>
        <v>204.94444444444446</v>
      </c>
      <c r="O19" s="1" t="s">
        <v>107</v>
      </c>
    </row>
    <row r="20" spans="1:15" ht="15">
      <c r="A20" s="15" t="s">
        <v>49</v>
      </c>
      <c r="B20" s="16" t="s">
        <v>43</v>
      </c>
      <c r="C20" s="22">
        <v>5784</v>
      </c>
      <c r="D20" s="22" t="s">
        <v>28</v>
      </c>
      <c r="E20" s="23"/>
      <c r="F20" s="24">
        <v>1164</v>
      </c>
      <c r="G20" s="17" t="s">
        <v>18</v>
      </c>
      <c r="H20" s="19">
        <v>1065</v>
      </c>
      <c r="I20" s="19">
        <f t="shared" si="3"/>
        <v>2229</v>
      </c>
      <c r="J20" s="17" t="s">
        <v>69</v>
      </c>
      <c r="K20" s="24">
        <v>1259</v>
      </c>
      <c r="L20" s="19">
        <f t="shared" si="4"/>
        <v>3488</v>
      </c>
      <c r="M20" s="22" t="s">
        <v>18</v>
      </c>
      <c r="N20" s="21">
        <f t="shared" si="5"/>
        <v>193.77777777777777</v>
      </c>
      <c r="O20" s="1"/>
    </row>
    <row r="21" spans="1:15" ht="15">
      <c r="A21" s="15" t="s">
        <v>50</v>
      </c>
      <c r="B21" s="16" t="s">
        <v>51</v>
      </c>
      <c r="C21" s="22">
        <v>9023</v>
      </c>
      <c r="D21" s="22" t="s">
        <v>93</v>
      </c>
      <c r="E21" s="23"/>
      <c r="F21" s="24">
        <v>1126</v>
      </c>
      <c r="G21" s="17" t="s">
        <v>21</v>
      </c>
      <c r="H21" s="19">
        <v>1047</v>
      </c>
      <c r="I21" s="19">
        <f t="shared" si="3"/>
        <v>2173</v>
      </c>
      <c r="J21" s="17" t="s">
        <v>72</v>
      </c>
      <c r="K21" s="24">
        <v>1258</v>
      </c>
      <c r="L21" s="19">
        <f t="shared" si="4"/>
        <v>3431</v>
      </c>
      <c r="M21" s="17" t="s">
        <v>19</v>
      </c>
      <c r="N21" s="21">
        <f t="shared" si="5"/>
        <v>190.61111111111111</v>
      </c>
      <c r="O21" s="1"/>
    </row>
    <row r="22" spans="1:15" ht="15">
      <c r="A22" s="15" t="s">
        <v>55</v>
      </c>
      <c r="B22" s="16" t="s">
        <v>56</v>
      </c>
      <c r="C22" s="22">
        <v>9094</v>
      </c>
      <c r="D22" s="22" t="s">
        <v>14</v>
      </c>
      <c r="E22" s="23"/>
      <c r="F22" s="24">
        <v>1068</v>
      </c>
      <c r="G22" s="17" t="s">
        <v>24</v>
      </c>
      <c r="H22" s="19">
        <v>1128</v>
      </c>
      <c r="I22" s="19">
        <f t="shared" si="3"/>
        <v>2196</v>
      </c>
      <c r="J22" s="17" t="s">
        <v>71</v>
      </c>
      <c r="K22" s="24">
        <v>1167</v>
      </c>
      <c r="L22" s="19">
        <f t="shared" si="4"/>
        <v>3363</v>
      </c>
      <c r="M22" s="22" t="s">
        <v>21</v>
      </c>
      <c r="N22" s="21">
        <f t="shared" si="5"/>
        <v>186.83333333333334</v>
      </c>
      <c r="O22" s="3"/>
    </row>
    <row r="23" spans="1:15" ht="15">
      <c r="A23" s="15" t="s">
        <v>57</v>
      </c>
      <c r="B23" s="16" t="s">
        <v>58</v>
      </c>
      <c r="C23" s="22">
        <v>9198</v>
      </c>
      <c r="D23" s="22" t="s">
        <v>20</v>
      </c>
      <c r="E23" s="23"/>
      <c r="F23" s="24">
        <v>1167</v>
      </c>
      <c r="G23" s="17" t="s">
        <v>15</v>
      </c>
      <c r="H23" s="19">
        <v>1003</v>
      </c>
      <c r="I23" s="19">
        <f t="shared" si="3"/>
        <v>2170</v>
      </c>
      <c r="J23" s="17" t="s">
        <v>73</v>
      </c>
      <c r="K23" s="24">
        <v>1031</v>
      </c>
      <c r="L23" s="19">
        <f t="shared" si="4"/>
        <v>3201</v>
      </c>
      <c r="M23" s="17" t="s">
        <v>23</v>
      </c>
      <c r="N23" s="21">
        <f t="shared" si="5"/>
        <v>177.83333333333334</v>
      </c>
      <c r="O23" s="1"/>
    </row>
    <row r="24" spans="1:15" ht="15">
      <c r="A24" s="15" t="s">
        <v>52</v>
      </c>
      <c r="B24" s="16" t="s">
        <v>53</v>
      </c>
      <c r="C24" s="22">
        <v>9146</v>
      </c>
      <c r="D24" s="22" t="s">
        <v>22</v>
      </c>
      <c r="E24" s="23"/>
      <c r="F24" s="22">
        <v>1111</v>
      </c>
      <c r="G24" s="17" t="s">
        <v>23</v>
      </c>
      <c r="H24" s="19">
        <v>929</v>
      </c>
      <c r="I24" s="19">
        <f t="shared" si="3"/>
        <v>2040</v>
      </c>
      <c r="J24" s="17" t="s">
        <v>74</v>
      </c>
      <c r="K24" s="22">
        <v>1061</v>
      </c>
      <c r="L24" s="19">
        <f t="shared" si="4"/>
        <v>3101</v>
      </c>
      <c r="M24" s="22" t="s">
        <v>24</v>
      </c>
      <c r="N24" s="21">
        <f t="shared" si="5"/>
        <v>172.27777777777777</v>
      </c>
      <c r="O24" s="1"/>
    </row>
    <row r="25" spans="1:15" ht="14.25">
      <c r="A25" s="7"/>
      <c r="B25" s="7"/>
      <c r="C25" s="7"/>
      <c r="D25" s="8"/>
      <c r="E25" s="7"/>
      <c r="F25" s="7"/>
      <c r="G25" s="8"/>
      <c r="H25" s="7"/>
      <c r="I25" s="7"/>
      <c r="J25" s="8"/>
      <c r="K25" s="7"/>
      <c r="L25" s="7"/>
      <c r="M25" s="8"/>
      <c r="N25" s="37"/>
      <c r="O25" s="7"/>
    </row>
    <row r="26" spans="1:15" ht="15">
      <c r="A26" s="48">
        <v>40279</v>
      </c>
      <c r="B26" s="48"/>
      <c r="C26" s="3"/>
      <c r="D26" s="5"/>
      <c r="E26" s="3"/>
      <c r="F26" s="3"/>
      <c r="G26" s="5"/>
      <c r="H26" s="3"/>
      <c r="I26" s="3"/>
      <c r="J26" s="5"/>
      <c r="K26" s="3"/>
      <c r="L26" s="45" t="s">
        <v>86</v>
      </c>
      <c r="M26" s="45"/>
      <c r="N26" s="45"/>
      <c r="O26" s="45"/>
    </row>
    <row r="27" spans="1:15" ht="15">
      <c r="A27" s="1"/>
      <c r="B27" s="3"/>
      <c r="C27" s="3"/>
      <c r="D27" s="38"/>
      <c r="E27" s="3"/>
      <c r="F27" s="3"/>
      <c r="G27" s="5"/>
      <c r="H27" s="3"/>
      <c r="I27" s="3"/>
      <c r="J27" s="5"/>
      <c r="K27" s="3"/>
      <c r="L27" s="45" t="s">
        <v>75</v>
      </c>
      <c r="M27" s="45"/>
      <c r="N27" s="45"/>
      <c r="O27" s="45"/>
    </row>
    <row r="28" spans="1:15" ht="15">
      <c r="A28" s="45" t="s">
        <v>108</v>
      </c>
      <c r="B28" s="45"/>
      <c r="C28" s="45"/>
      <c r="D28" s="45"/>
      <c r="E28" s="45"/>
      <c r="F28" s="45"/>
      <c r="G28" s="45"/>
      <c r="H28" s="45"/>
      <c r="I28" s="45"/>
      <c r="J28" s="45"/>
      <c r="K28" s="3"/>
      <c r="L28" s="47"/>
      <c r="M28" s="47"/>
      <c r="N28" s="47"/>
      <c r="O28" s="47"/>
    </row>
    <row r="29" spans="1:15" ht="15">
      <c r="A29" s="45" t="s">
        <v>109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8"/>
      <c r="M29" s="7"/>
      <c r="N29" s="9"/>
      <c r="O29" s="7"/>
    </row>
    <row r="30" spans="1:14" ht="15">
      <c r="A30" s="45"/>
      <c r="B30" s="45"/>
      <c r="C30" s="45"/>
      <c r="D30" s="45"/>
      <c r="F30" s="34"/>
      <c r="H30" s="34"/>
      <c r="I30" s="34"/>
      <c r="L30" s="34"/>
      <c r="N30" s="34"/>
    </row>
  </sheetData>
  <mergeCells count="10">
    <mergeCell ref="A6:N6"/>
    <mergeCell ref="A8:B8"/>
    <mergeCell ref="A17:B17"/>
    <mergeCell ref="A26:B26"/>
    <mergeCell ref="L26:O26"/>
    <mergeCell ref="A30:D30"/>
    <mergeCell ref="L27:O27"/>
    <mergeCell ref="A28:J28"/>
    <mergeCell ref="L28:O28"/>
    <mergeCell ref="A29:K29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0"/>
  <sheetViews>
    <sheetView workbookViewId="0" topLeftCell="A1">
      <selection activeCell="A30" sqref="A30:D30"/>
    </sheetView>
  </sheetViews>
  <sheetFormatPr defaultColWidth="11.421875" defaultRowHeight="12.75"/>
  <cols>
    <col min="1" max="1" width="10.28125" style="4" customWidth="1"/>
    <col min="2" max="2" width="12.28125" style="4" customWidth="1"/>
    <col min="3" max="3" width="6.7109375" style="4" customWidth="1"/>
    <col min="4" max="4" width="13.421875" style="4" customWidth="1"/>
    <col min="5" max="5" width="1.7109375" style="4" customWidth="1"/>
    <col min="6" max="6" width="9.28125" style="34" customWidth="1"/>
    <col min="7" max="7" width="6.140625" style="4" customWidth="1"/>
    <col min="8" max="8" width="9.28125" style="34" customWidth="1"/>
    <col min="9" max="9" width="9.28125" style="4" customWidth="1"/>
    <col min="10" max="10" width="6.140625" style="4" customWidth="1"/>
    <col min="11" max="12" width="9.28125" style="4" customWidth="1"/>
    <col min="13" max="13" width="6.140625" style="4" customWidth="1"/>
    <col min="14" max="14" width="9.28125" style="4" customWidth="1"/>
    <col min="15" max="15" width="2.7109375" style="4" customWidth="1"/>
    <col min="16" max="16384" width="11.421875" style="4" customWidth="1"/>
  </cols>
  <sheetData>
    <row r="6" spans="1:15" ht="18">
      <c r="A6" s="43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"/>
    </row>
    <row r="7" spans="1:15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5.75" thickBot="1">
      <c r="A8" s="44" t="s">
        <v>61</v>
      </c>
      <c r="B8" s="44"/>
      <c r="C8" s="3"/>
      <c r="D8" s="5"/>
      <c r="E8" s="3"/>
      <c r="F8" s="5"/>
      <c r="G8" s="5"/>
      <c r="H8" s="5"/>
      <c r="I8" s="3"/>
      <c r="J8" s="5"/>
      <c r="K8" s="3"/>
      <c r="L8" s="3"/>
      <c r="M8" s="5"/>
      <c r="N8" s="35"/>
      <c r="O8" s="3"/>
    </row>
    <row r="9" spans="1:15" ht="16.5" thickBot="1" thickTop="1">
      <c r="A9" s="10" t="s">
        <v>0</v>
      </c>
      <c r="B9" s="11" t="s">
        <v>1</v>
      </c>
      <c r="C9" s="11" t="s">
        <v>76</v>
      </c>
      <c r="D9" s="12" t="s">
        <v>3</v>
      </c>
      <c r="E9" s="13"/>
      <c r="F9" s="12" t="s">
        <v>4</v>
      </c>
      <c r="G9" s="12" t="s">
        <v>5</v>
      </c>
      <c r="H9" s="12" t="s">
        <v>6</v>
      </c>
      <c r="I9" s="12" t="s">
        <v>7</v>
      </c>
      <c r="J9" s="12" t="s">
        <v>5</v>
      </c>
      <c r="K9" s="12" t="s">
        <v>8</v>
      </c>
      <c r="L9" s="12" t="s">
        <v>9</v>
      </c>
      <c r="M9" s="12" t="s">
        <v>5</v>
      </c>
      <c r="N9" s="14" t="s">
        <v>10</v>
      </c>
      <c r="O9" s="3"/>
    </row>
    <row r="10" spans="1:15" ht="15.75" thickTop="1">
      <c r="A10" s="15" t="s">
        <v>62</v>
      </c>
      <c r="B10" s="16" t="s">
        <v>63</v>
      </c>
      <c r="C10" s="17">
        <v>9099</v>
      </c>
      <c r="D10" s="17" t="s">
        <v>14</v>
      </c>
      <c r="E10" s="18"/>
      <c r="F10" s="19">
        <v>1073</v>
      </c>
      <c r="G10" s="17" t="s">
        <v>15</v>
      </c>
      <c r="H10" s="19">
        <v>1133</v>
      </c>
      <c r="I10" s="19">
        <f>F10+H10</f>
        <v>2206</v>
      </c>
      <c r="J10" s="17" t="s">
        <v>15</v>
      </c>
      <c r="K10" s="19">
        <v>1082</v>
      </c>
      <c r="L10" s="19">
        <f>F10+H10+K10</f>
        <v>3288</v>
      </c>
      <c r="M10" s="17" t="s">
        <v>15</v>
      </c>
      <c r="N10" s="21">
        <f>(F10+H10+K10)/(COUNT(F10,H10,K10)*6)</f>
        <v>182.66666666666666</v>
      </c>
      <c r="O10" s="1" t="s">
        <v>107</v>
      </c>
    </row>
    <row r="11" spans="1:15" ht="15">
      <c r="A11" s="15" t="s">
        <v>64</v>
      </c>
      <c r="B11" s="16" t="s">
        <v>100</v>
      </c>
      <c r="C11" s="22">
        <v>9344</v>
      </c>
      <c r="D11" s="22" t="s">
        <v>84</v>
      </c>
      <c r="E11" s="23"/>
      <c r="F11" s="24">
        <v>951</v>
      </c>
      <c r="G11" s="17" t="s">
        <v>19</v>
      </c>
      <c r="H11" s="24">
        <v>1093</v>
      </c>
      <c r="I11" s="19">
        <f>F11+H11</f>
        <v>2044</v>
      </c>
      <c r="J11" s="17" t="s">
        <v>18</v>
      </c>
      <c r="K11" s="24">
        <v>1139</v>
      </c>
      <c r="L11" s="19">
        <f>F11+H11+K11</f>
        <v>3183</v>
      </c>
      <c r="M11" s="17" t="s">
        <v>18</v>
      </c>
      <c r="N11" s="21">
        <f>(F11+H11+K11)/(COUNT(F11,H11,K11)*6)</f>
        <v>176.83333333333334</v>
      </c>
      <c r="O11" s="1"/>
    </row>
    <row r="12" spans="1:15" ht="15">
      <c r="A12" s="15" t="s">
        <v>101</v>
      </c>
      <c r="B12" s="16" t="s">
        <v>53</v>
      </c>
      <c r="C12" s="22">
        <v>9332</v>
      </c>
      <c r="D12" s="22" t="s">
        <v>81</v>
      </c>
      <c r="E12" s="23"/>
      <c r="F12" s="24">
        <v>1063</v>
      </c>
      <c r="G12" s="17" t="s">
        <v>18</v>
      </c>
      <c r="H12" s="24">
        <v>913</v>
      </c>
      <c r="I12" s="19">
        <f>F12+H12</f>
        <v>1976</v>
      </c>
      <c r="J12" s="17" t="s">
        <v>19</v>
      </c>
      <c r="K12" s="24">
        <v>944</v>
      </c>
      <c r="L12" s="19">
        <f>F12+H12+K12</f>
        <v>2920</v>
      </c>
      <c r="M12" s="17" t="s">
        <v>19</v>
      </c>
      <c r="N12" s="21">
        <f>(F12+H12+K12)/(COUNT(F12,H12,K12)*6)</f>
        <v>162.22222222222223</v>
      </c>
      <c r="O12" s="3"/>
    </row>
    <row r="13" spans="1:15" ht="15">
      <c r="A13" s="15" t="s">
        <v>59</v>
      </c>
      <c r="B13" s="16" t="s">
        <v>60</v>
      </c>
      <c r="C13" s="22">
        <v>9567</v>
      </c>
      <c r="D13" s="22" t="s">
        <v>81</v>
      </c>
      <c r="E13" s="23"/>
      <c r="F13" s="24">
        <v>924</v>
      </c>
      <c r="G13" s="17" t="s">
        <v>21</v>
      </c>
      <c r="H13" s="24">
        <v>935</v>
      </c>
      <c r="I13" s="19">
        <f>F13+H13</f>
        <v>1859</v>
      </c>
      <c r="J13" s="17" t="s">
        <v>21</v>
      </c>
      <c r="K13" s="24">
        <v>967</v>
      </c>
      <c r="L13" s="19">
        <f>F13+H13+K13</f>
        <v>2826</v>
      </c>
      <c r="M13" s="17" t="s">
        <v>21</v>
      </c>
      <c r="N13" s="21">
        <f>(F13+H13+K13)/(COUNT(F13,H13,K13)*6)</f>
        <v>157</v>
      </c>
      <c r="O13" s="3"/>
    </row>
    <row r="14" spans="1:15" ht="18">
      <c r="A14" s="25"/>
      <c r="B14" s="26"/>
      <c r="C14" s="27"/>
      <c r="D14" s="27"/>
      <c r="E14" s="2"/>
      <c r="F14" s="28"/>
      <c r="G14" s="27"/>
      <c r="H14" s="28"/>
      <c r="I14" s="28"/>
      <c r="J14" s="27"/>
      <c r="K14" s="28"/>
      <c r="L14" s="28"/>
      <c r="M14" s="27"/>
      <c r="N14" s="29"/>
      <c r="O14" s="3"/>
    </row>
    <row r="15" spans="1:15" ht="15.75" thickBot="1">
      <c r="A15" s="44" t="s">
        <v>65</v>
      </c>
      <c r="B15" s="44"/>
      <c r="C15" s="3"/>
      <c r="D15" s="5"/>
      <c r="E15" s="3"/>
      <c r="F15" s="5"/>
      <c r="G15" s="5"/>
      <c r="H15" s="5"/>
      <c r="I15" s="5"/>
      <c r="J15" s="5"/>
      <c r="K15" s="3"/>
      <c r="L15" s="5"/>
      <c r="M15" s="5"/>
      <c r="N15" s="35"/>
      <c r="O15" s="3"/>
    </row>
    <row r="16" spans="1:15" ht="16.5" thickBot="1" thickTop="1">
      <c r="A16" s="10" t="s">
        <v>0</v>
      </c>
      <c r="B16" s="11" t="s">
        <v>1</v>
      </c>
      <c r="C16" s="11" t="s">
        <v>76</v>
      </c>
      <c r="D16" s="12" t="s">
        <v>3</v>
      </c>
      <c r="E16" s="13"/>
      <c r="F16" s="12" t="s">
        <v>4</v>
      </c>
      <c r="G16" s="12" t="s">
        <v>5</v>
      </c>
      <c r="H16" s="12" t="s">
        <v>6</v>
      </c>
      <c r="I16" s="12" t="s">
        <v>7</v>
      </c>
      <c r="J16" s="12" t="s">
        <v>5</v>
      </c>
      <c r="K16" s="12" t="s">
        <v>8</v>
      </c>
      <c r="L16" s="12" t="s">
        <v>9</v>
      </c>
      <c r="M16" s="12" t="s">
        <v>5</v>
      </c>
      <c r="N16" s="14" t="s">
        <v>10</v>
      </c>
      <c r="O16" s="3"/>
    </row>
    <row r="17" spans="1:15" ht="15.75" thickTop="1">
      <c r="A17" s="15" t="s">
        <v>82</v>
      </c>
      <c r="B17" s="16" t="s">
        <v>83</v>
      </c>
      <c r="C17" s="17">
        <v>20108</v>
      </c>
      <c r="D17" s="17" t="s">
        <v>84</v>
      </c>
      <c r="E17" s="18"/>
      <c r="F17" s="19">
        <v>1254</v>
      </c>
      <c r="G17" s="17" t="s">
        <v>15</v>
      </c>
      <c r="H17" s="20">
        <v>1239</v>
      </c>
      <c r="I17" s="19">
        <f>F17+H17</f>
        <v>2493</v>
      </c>
      <c r="J17" s="17" t="s">
        <v>15</v>
      </c>
      <c r="K17" s="19">
        <v>1201</v>
      </c>
      <c r="L17" s="19">
        <f>F17+H17+K17</f>
        <v>3694</v>
      </c>
      <c r="M17" s="17" t="s">
        <v>15</v>
      </c>
      <c r="N17" s="21">
        <f>(F17+H17+K17)/(COUNT(F17,H17,K17)*6)</f>
        <v>205.22222222222223</v>
      </c>
      <c r="O17" s="1" t="s">
        <v>107</v>
      </c>
    </row>
    <row r="18" spans="1:15" ht="15">
      <c r="A18" s="15" t="s">
        <v>66</v>
      </c>
      <c r="B18" s="16" t="s">
        <v>43</v>
      </c>
      <c r="C18" s="22">
        <v>9096</v>
      </c>
      <c r="D18" s="22" t="s">
        <v>14</v>
      </c>
      <c r="E18" s="23"/>
      <c r="F18" s="24">
        <v>1053</v>
      </c>
      <c r="G18" s="17" t="s">
        <v>18</v>
      </c>
      <c r="H18" s="24">
        <v>979</v>
      </c>
      <c r="I18" s="19">
        <f>F18+H18</f>
        <v>2032</v>
      </c>
      <c r="J18" s="17" t="s">
        <v>18</v>
      </c>
      <c r="K18" s="24">
        <v>1078</v>
      </c>
      <c r="L18" s="19">
        <f>F18+H18+K18</f>
        <v>3110</v>
      </c>
      <c r="M18" s="22" t="s">
        <v>18</v>
      </c>
      <c r="N18" s="21">
        <f>(F18+H18+K18)/(COUNT(F18,H18,K18)*6)</f>
        <v>172.77777777777777</v>
      </c>
      <c r="O18" s="1"/>
    </row>
    <row r="19" spans="1:15" ht="15">
      <c r="A19" s="15" t="s">
        <v>102</v>
      </c>
      <c r="B19" s="16" t="s">
        <v>44</v>
      </c>
      <c r="C19" s="22">
        <v>9272</v>
      </c>
      <c r="D19" s="22" t="s">
        <v>103</v>
      </c>
      <c r="E19" s="23"/>
      <c r="F19" s="24">
        <v>1007</v>
      </c>
      <c r="G19" s="17" t="s">
        <v>19</v>
      </c>
      <c r="H19" s="24">
        <v>876</v>
      </c>
      <c r="I19" s="19">
        <f>F19+H19</f>
        <v>1883</v>
      </c>
      <c r="J19" s="17" t="s">
        <v>19</v>
      </c>
      <c r="K19" s="24">
        <v>623</v>
      </c>
      <c r="L19" s="19">
        <f>F19+H19+K19</f>
        <v>2506</v>
      </c>
      <c r="M19" s="17" t="s">
        <v>19</v>
      </c>
      <c r="N19" s="21">
        <f>(F19+H19+K19)/16</f>
        <v>156.625</v>
      </c>
      <c r="O19" s="1"/>
    </row>
    <row r="20" spans="1:15" ht="18">
      <c r="A20" s="25"/>
      <c r="B20" s="26"/>
      <c r="C20" s="27"/>
      <c r="D20" s="27"/>
      <c r="E20" s="2"/>
      <c r="F20" s="28"/>
      <c r="G20" s="27"/>
      <c r="H20" s="28"/>
      <c r="I20" s="28"/>
      <c r="J20" s="27"/>
      <c r="K20" s="28"/>
      <c r="L20" s="28"/>
      <c r="M20" s="27"/>
      <c r="N20" s="29"/>
      <c r="O20" s="1"/>
    </row>
    <row r="21" spans="1:15" ht="15.75" thickBot="1">
      <c r="A21" s="44" t="s">
        <v>67</v>
      </c>
      <c r="B21" s="44"/>
      <c r="C21" s="3"/>
      <c r="D21" s="5"/>
      <c r="E21" s="3"/>
      <c r="F21" s="5"/>
      <c r="G21" s="5"/>
      <c r="H21" s="5"/>
      <c r="I21" s="5"/>
      <c r="J21" s="5"/>
      <c r="K21" s="3"/>
      <c r="L21" s="5"/>
      <c r="M21" s="5"/>
      <c r="N21" s="35"/>
      <c r="O21" s="3"/>
    </row>
    <row r="22" spans="1:15" ht="16.5" thickBot="1" thickTop="1">
      <c r="A22" s="10" t="s">
        <v>0</v>
      </c>
      <c r="B22" s="11" t="s">
        <v>1</v>
      </c>
      <c r="C22" s="11" t="s">
        <v>76</v>
      </c>
      <c r="D22" s="12" t="s">
        <v>3</v>
      </c>
      <c r="E22" s="36"/>
      <c r="F22" s="12" t="s">
        <v>4</v>
      </c>
      <c r="G22" s="12" t="s">
        <v>5</v>
      </c>
      <c r="H22" s="12" t="s">
        <v>6</v>
      </c>
      <c r="I22" s="12" t="s">
        <v>7</v>
      </c>
      <c r="J22" s="12" t="s">
        <v>5</v>
      </c>
      <c r="K22" s="12" t="s">
        <v>8</v>
      </c>
      <c r="L22" s="12" t="s">
        <v>9</v>
      </c>
      <c r="M22" s="12" t="s">
        <v>5</v>
      </c>
      <c r="N22" s="14" t="s">
        <v>10</v>
      </c>
      <c r="O22" s="3"/>
    </row>
    <row r="23" spans="1:15" ht="15.75" thickTop="1">
      <c r="A23" s="15" t="s">
        <v>29</v>
      </c>
      <c r="B23" s="16" t="s">
        <v>68</v>
      </c>
      <c r="C23" s="32">
        <v>9036</v>
      </c>
      <c r="D23" s="32" t="s">
        <v>31</v>
      </c>
      <c r="E23" s="18"/>
      <c r="F23" s="19">
        <v>1171</v>
      </c>
      <c r="G23" s="17" t="s">
        <v>15</v>
      </c>
      <c r="H23" s="20">
        <v>984</v>
      </c>
      <c r="I23" s="19">
        <f>F23+H23</f>
        <v>2155</v>
      </c>
      <c r="J23" s="17" t="s">
        <v>15</v>
      </c>
      <c r="K23" s="19">
        <v>1037</v>
      </c>
      <c r="L23" s="19">
        <f>F23+H23+K23</f>
        <v>3192</v>
      </c>
      <c r="M23" s="17" t="s">
        <v>15</v>
      </c>
      <c r="N23" s="21">
        <f>(F23+H23+K23)/(COUNT(F23,H23,K23)*6)</f>
        <v>177.33333333333334</v>
      </c>
      <c r="O23" s="1" t="s">
        <v>107</v>
      </c>
    </row>
    <row r="24" spans="1:15" ht="15">
      <c r="A24" s="15" t="s">
        <v>104</v>
      </c>
      <c r="B24" s="16" t="s">
        <v>105</v>
      </c>
      <c r="C24" s="22">
        <v>9327</v>
      </c>
      <c r="D24" s="22" t="s">
        <v>81</v>
      </c>
      <c r="E24" s="23"/>
      <c r="F24" s="24">
        <v>1000</v>
      </c>
      <c r="G24" s="17" t="s">
        <v>18</v>
      </c>
      <c r="H24" s="20">
        <v>958</v>
      </c>
      <c r="I24" s="19">
        <f>F24+H24</f>
        <v>1958</v>
      </c>
      <c r="J24" s="17" t="s">
        <v>18</v>
      </c>
      <c r="K24" s="24">
        <v>947</v>
      </c>
      <c r="L24" s="19">
        <f>F24+H24+K24</f>
        <v>2905</v>
      </c>
      <c r="M24" s="22" t="s">
        <v>18</v>
      </c>
      <c r="N24" s="21">
        <f>(F24+H24+K24)/(COUNT(F24,H24,K24)*6)</f>
        <v>161.38888888888889</v>
      </c>
      <c r="O24" s="1" t="s">
        <v>107</v>
      </c>
    </row>
    <row r="25" spans="1:15" ht="9" customHeight="1">
      <c r="A25" s="7"/>
      <c r="B25" s="7"/>
      <c r="C25" s="7"/>
      <c r="D25" s="8"/>
      <c r="E25" s="7"/>
      <c r="F25" s="8"/>
      <c r="G25" s="8"/>
      <c r="H25" s="8"/>
      <c r="I25" s="7"/>
      <c r="J25" s="8"/>
      <c r="K25" s="7"/>
      <c r="L25" s="7"/>
      <c r="M25" s="8"/>
      <c r="N25" s="37"/>
      <c r="O25" s="7"/>
    </row>
    <row r="26" spans="1:15" ht="15">
      <c r="A26" s="48">
        <v>40279</v>
      </c>
      <c r="B26" s="48"/>
      <c r="C26" s="3"/>
      <c r="D26" s="5"/>
      <c r="E26" s="3"/>
      <c r="F26" s="3"/>
      <c r="G26" s="5"/>
      <c r="H26" s="3"/>
      <c r="I26" s="3"/>
      <c r="J26" s="5"/>
      <c r="K26" s="3"/>
      <c r="L26" s="45" t="s">
        <v>86</v>
      </c>
      <c r="M26" s="45"/>
      <c r="N26" s="45"/>
      <c r="O26" s="45"/>
    </row>
    <row r="27" spans="1:15" ht="15">
      <c r="A27" s="1"/>
      <c r="B27" s="3"/>
      <c r="C27" s="3"/>
      <c r="D27" s="38"/>
      <c r="E27" s="3"/>
      <c r="F27" s="3"/>
      <c r="G27" s="5"/>
      <c r="H27" s="3"/>
      <c r="I27" s="3"/>
      <c r="J27" s="5"/>
      <c r="K27" s="3"/>
      <c r="L27" s="45" t="s">
        <v>75</v>
      </c>
      <c r="M27" s="45"/>
      <c r="N27" s="45"/>
      <c r="O27" s="45"/>
    </row>
    <row r="28" spans="1:15" ht="15">
      <c r="A28" s="45" t="s">
        <v>108</v>
      </c>
      <c r="B28" s="45"/>
      <c r="C28" s="45"/>
      <c r="D28" s="45"/>
      <c r="E28" s="45"/>
      <c r="F28" s="45"/>
      <c r="G28" s="45"/>
      <c r="H28" s="45"/>
      <c r="I28" s="45"/>
      <c r="J28" s="45"/>
      <c r="K28" s="3"/>
      <c r="L28" s="47"/>
      <c r="M28" s="47"/>
      <c r="N28" s="47"/>
      <c r="O28" s="47"/>
    </row>
    <row r="29" spans="1:15" ht="15">
      <c r="A29" s="45" t="s">
        <v>109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8"/>
      <c r="M29" s="7"/>
      <c r="N29" s="9"/>
      <c r="O29" s="7"/>
    </row>
    <row r="30" spans="1:14" ht="15">
      <c r="A30" s="45"/>
      <c r="B30" s="45"/>
      <c r="C30" s="45"/>
      <c r="D30" s="45"/>
      <c r="I30" s="34"/>
      <c r="L30" s="34"/>
      <c r="N30" s="34"/>
    </row>
  </sheetData>
  <mergeCells count="11">
    <mergeCell ref="A28:J28"/>
    <mergeCell ref="L28:O28"/>
    <mergeCell ref="A29:K29"/>
    <mergeCell ref="A30:D30"/>
    <mergeCell ref="A6:N6"/>
    <mergeCell ref="A8:B8"/>
    <mergeCell ref="A15:B15"/>
    <mergeCell ref="A21:B21"/>
    <mergeCell ref="A26:B26"/>
    <mergeCell ref="L26:O26"/>
    <mergeCell ref="L27:O27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 W</dc:creator>
  <cp:keywords/>
  <dc:description/>
  <cp:lastModifiedBy>Michael Winkler</cp:lastModifiedBy>
  <cp:lastPrinted>2010-04-25T19:10:13Z</cp:lastPrinted>
  <dcterms:created xsi:type="dcterms:W3CDTF">2008-12-24T13:16:12Z</dcterms:created>
  <dcterms:modified xsi:type="dcterms:W3CDTF">2010-05-02T18:02:33Z</dcterms:modified>
  <cp:category/>
  <cp:version/>
  <cp:contentType/>
  <cp:contentStatus/>
</cp:coreProperties>
</file>